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1 Petrol" sheetId="1" r:id="rId1"/>
    <sheet name="T2 Diesel" sheetId="2" r:id="rId2"/>
    <sheet name="Summary" sheetId="3" r:id="rId3"/>
    <sheet name="Read m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cols>
    <col min="1" max="1" width="7.83203125" customWidth="1"/>
    <col min="2" max="2" width="11.83203125" customWidth="1"/>
    <col min="3" max="3" width="11.83203125" customWidth="1"/>
    <col min="4" max="4" width="11.83203125" customWidth="1"/>
    <col min="5" max="5" width="12.83203125" customWidth="1"/>
    <col min="6" max="6" width="11.83203125" customWidth="1"/>
    <col min="7" max="7" width="11.83203125" customWidth="1"/>
    <col min="8" max="8" width="15.83203125" customWidth="1"/>
  </cols>
  <sheetData>
    <row r="1">
      <c r="A1" t="str">
        <v>STOCK REGISTER — Tank 1 (Petrol)</v>
      </c>
    </row>
    <row r="2">
      <c r="A2" t="str">
        <v>Month:</v>
      </c>
      <c r="C2" t="str">
        <v>Capacity (L):</v>
      </c>
      <c r="E2" t="str">
        <v>Cost (Rs/L):</v>
      </c>
    </row>
    <row r="3">
      <c r="A3" t="str">
        <v>Opening stock is YESTERDAY'S DIP, not yesterday's book stock. Carrying the</v>
      </c>
    </row>
    <row r="4">
      <c r="A4" t="str">
        <v>book figure forward hides the variance instead of recording it.</v>
      </c>
    </row>
    <row r="6">
      <c r="A6" t="str">
        <v>Date</v>
      </c>
      <c r="B6" t="str">
        <v>Opening</v>
      </c>
      <c r="C6" t="str">
        <v>Delivered</v>
      </c>
      <c r="D6" t="str">
        <v>Dispensed</v>
      </c>
      <c r="E6" t="str">
        <v>Book stock</v>
      </c>
      <c r="F6" t="str">
        <v>Dip</v>
      </c>
      <c r="G6" t="str">
        <v>Variance</v>
      </c>
      <c r="H6" t="str">
        <v>% of throughput</v>
      </c>
    </row>
    <row r="7">
      <c r="E7">
        <f>IF(B7="","",B7+N(C7)-N(D7))</f>
      </c>
      <c r="G7">
        <f>IF(F7="","",F7-E7)</f>
      </c>
      <c r="H7">
        <f>IF(OR(D7="",D7=0),"",G7/D7)</f>
      </c>
    </row>
    <row r="8">
      <c r="B8">
        <f>IF(F7="","",F7)</f>
      </c>
      <c r="E8">
        <f>IF(B8="","",B8+N(C8)-N(D8))</f>
      </c>
      <c r="G8">
        <f>IF(F8="","",F8-E8)</f>
      </c>
      <c r="H8">
        <f>IF(OR(D8="",D8=0),"",G8/D8)</f>
      </c>
    </row>
    <row r="9">
      <c r="B9">
        <f>IF(F8="","",F8)</f>
      </c>
      <c r="E9">
        <f>IF(B9="","",B9+N(C9)-N(D9))</f>
      </c>
      <c r="G9">
        <f>IF(F9="","",F9-E9)</f>
      </c>
      <c r="H9">
        <f>IF(OR(D9="",D9=0),"",G9/D9)</f>
      </c>
    </row>
    <row r="10">
      <c r="B10">
        <f>IF(F9="","",F9)</f>
      </c>
      <c r="E10">
        <f>IF(B10="","",B10+N(C10)-N(D10))</f>
      </c>
      <c r="G10">
        <f>IF(F10="","",F10-E10)</f>
      </c>
      <c r="H10">
        <f>IF(OR(D10="",D10=0),"",G10/D10)</f>
      </c>
    </row>
    <row r="11">
      <c r="B11">
        <f>IF(F10="","",F10)</f>
      </c>
      <c r="E11">
        <f>IF(B11="","",B11+N(C11)-N(D11))</f>
      </c>
      <c r="G11">
        <f>IF(F11="","",F11-E11)</f>
      </c>
      <c r="H11">
        <f>IF(OR(D11="",D11=0),"",G11/D11)</f>
      </c>
    </row>
    <row r="12">
      <c r="B12">
        <f>IF(F11="","",F11)</f>
      </c>
      <c r="E12">
        <f>IF(B12="","",B12+N(C12)-N(D12))</f>
      </c>
      <c r="G12">
        <f>IF(F12="","",F12-E12)</f>
      </c>
      <c r="H12">
        <f>IF(OR(D12="",D12=0),"",G12/D12)</f>
      </c>
    </row>
    <row r="13">
      <c r="B13">
        <f>IF(F12="","",F12)</f>
      </c>
      <c r="E13">
        <f>IF(B13="","",B13+N(C13)-N(D13))</f>
      </c>
      <c r="G13">
        <f>IF(F13="","",F13-E13)</f>
      </c>
      <c r="H13">
        <f>IF(OR(D13="",D13=0),"",G13/D13)</f>
      </c>
    </row>
    <row r="14">
      <c r="B14">
        <f>IF(F13="","",F13)</f>
      </c>
      <c r="E14">
        <f>IF(B14="","",B14+N(C14)-N(D14))</f>
      </c>
      <c r="G14">
        <f>IF(F14="","",F14-E14)</f>
      </c>
      <c r="H14">
        <f>IF(OR(D14="",D14=0),"",G14/D14)</f>
      </c>
    </row>
    <row r="15">
      <c r="B15">
        <f>IF(F14="","",F14)</f>
      </c>
      <c r="E15">
        <f>IF(B15="","",B15+N(C15)-N(D15))</f>
      </c>
      <c r="G15">
        <f>IF(F15="","",F15-E15)</f>
      </c>
      <c r="H15">
        <f>IF(OR(D15="",D15=0),"",G15/D15)</f>
      </c>
    </row>
    <row r="16">
      <c r="B16">
        <f>IF(F15="","",F15)</f>
      </c>
      <c r="E16">
        <f>IF(B16="","",B16+N(C16)-N(D16))</f>
      </c>
      <c r="G16">
        <f>IF(F16="","",F16-E16)</f>
      </c>
      <c r="H16">
        <f>IF(OR(D16="",D16=0),"",G16/D16)</f>
      </c>
    </row>
    <row r="17">
      <c r="B17">
        <f>IF(F16="","",F16)</f>
      </c>
      <c r="E17">
        <f>IF(B17="","",B17+N(C17)-N(D17))</f>
      </c>
      <c r="G17">
        <f>IF(F17="","",F17-E17)</f>
      </c>
      <c r="H17">
        <f>IF(OR(D17="",D17=0),"",G17/D17)</f>
      </c>
    </row>
    <row r="18">
      <c r="B18">
        <f>IF(F17="","",F17)</f>
      </c>
      <c r="E18">
        <f>IF(B18="","",B18+N(C18)-N(D18))</f>
      </c>
      <c r="G18">
        <f>IF(F18="","",F18-E18)</f>
      </c>
      <c r="H18">
        <f>IF(OR(D18="",D18=0),"",G18/D18)</f>
      </c>
    </row>
    <row r="19">
      <c r="B19">
        <f>IF(F18="","",F18)</f>
      </c>
      <c r="E19">
        <f>IF(B19="","",B19+N(C19)-N(D19))</f>
      </c>
      <c r="G19">
        <f>IF(F19="","",F19-E19)</f>
      </c>
      <c r="H19">
        <f>IF(OR(D19="",D19=0),"",G19/D19)</f>
      </c>
    </row>
    <row r="20">
      <c r="B20">
        <f>IF(F19="","",F19)</f>
      </c>
      <c r="E20">
        <f>IF(B20="","",B20+N(C20)-N(D20))</f>
      </c>
      <c r="G20">
        <f>IF(F20="","",F20-E20)</f>
      </c>
      <c r="H20">
        <f>IF(OR(D20="",D20=0),"",G20/D20)</f>
      </c>
    </row>
    <row r="21">
      <c r="B21">
        <f>IF(F20="","",F20)</f>
      </c>
      <c r="E21">
        <f>IF(B21="","",B21+N(C21)-N(D21))</f>
      </c>
      <c r="G21">
        <f>IF(F21="","",F21-E21)</f>
      </c>
      <c r="H21">
        <f>IF(OR(D21="",D21=0),"",G21/D21)</f>
      </c>
    </row>
    <row r="22">
      <c r="B22">
        <f>IF(F21="","",F21)</f>
      </c>
      <c r="E22">
        <f>IF(B22="","",B22+N(C22)-N(D22))</f>
      </c>
      <c r="G22">
        <f>IF(F22="","",F22-E22)</f>
      </c>
      <c r="H22">
        <f>IF(OR(D22="",D22=0),"",G22/D22)</f>
      </c>
    </row>
    <row r="23">
      <c r="B23">
        <f>IF(F22="","",F22)</f>
      </c>
      <c r="E23">
        <f>IF(B23="","",B23+N(C23)-N(D23))</f>
      </c>
      <c r="G23">
        <f>IF(F23="","",F23-E23)</f>
      </c>
      <c r="H23">
        <f>IF(OR(D23="",D23=0),"",G23/D23)</f>
      </c>
    </row>
    <row r="24">
      <c r="B24">
        <f>IF(F23="","",F23)</f>
      </c>
      <c r="E24">
        <f>IF(B24="","",B24+N(C24)-N(D24))</f>
      </c>
      <c r="G24">
        <f>IF(F24="","",F24-E24)</f>
      </c>
      <c r="H24">
        <f>IF(OR(D24="",D24=0),"",G24/D24)</f>
      </c>
    </row>
    <row r="25">
      <c r="B25">
        <f>IF(F24="","",F24)</f>
      </c>
      <c r="E25">
        <f>IF(B25="","",B25+N(C25)-N(D25))</f>
      </c>
      <c r="G25">
        <f>IF(F25="","",F25-E25)</f>
      </c>
      <c r="H25">
        <f>IF(OR(D25="",D25=0),"",G25/D25)</f>
      </c>
    </row>
    <row r="26">
      <c r="B26">
        <f>IF(F25="","",F25)</f>
      </c>
      <c r="E26">
        <f>IF(B26="","",B26+N(C26)-N(D26))</f>
      </c>
      <c r="G26">
        <f>IF(F26="","",F26-E26)</f>
      </c>
      <c r="H26">
        <f>IF(OR(D26="",D26=0),"",G26/D26)</f>
      </c>
    </row>
    <row r="27">
      <c r="B27">
        <f>IF(F26="","",F26)</f>
      </c>
      <c r="E27">
        <f>IF(B27="","",B27+N(C27)-N(D27))</f>
      </c>
      <c r="G27">
        <f>IF(F27="","",F27-E27)</f>
      </c>
      <c r="H27">
        <f>IF(OR(D27="",D27=0),"",G27/D27)</f>
      </c>
    </row>
    <row r="28">
      <c r="B28">
        <f>IF(F27="","",F27)</f>
      </c>
      <c r="E28">
        <f>IF(B28="","",B28+N(C28)-N(D28))</f>
      </c>
      <c r="G28">
        <f>IF(F28="","",F28-E28)</f>
      </c>
      <c r="H28">
        <f>IF(OR(D28="",D28=0),"",G28/D28)</f>
      </c>
    </row>
    <row r="29">
      <c r="B29">
        <f>IF(F28="","",F28)</f>
      </c>
      <c r="E29">
        <f>IF(B29="","",B29+N(C29)-N(D29))</f>
      </c>
      <c r="G29">
        <f>IF(F29="","",F29-E29)</f>
      </c>
      <c r="H29">
        <f>IF(OR(D29="",D29=0),"",G29/D29)</f>
      </c>
    </row>
    <row r="30">
      <c r="B30">
        <f>IF(F29="","",F29)</f>
      </c>
      <c r="E30">
        <f>IF(B30="","",B30+N(C30)-N(D30))</f>
      </c>
      <c r="G30">
        <f>IF(F30="","",F30-E30)</f>
      </c>
      <c r="H30">
        <f>IF(OR(D30="",D30=0),"",G30/D30)</f>
      </c>
    </row>
    <row r="31">
      <c r="B31">
        <f>IF(F30="","",F30)</f>
      </c>
      <c r="E31">
        <f>IF(B31="","",B31+N(C31)-N(D31))</f>
      </c>
      <c r="G31">
        <f>IF(F31="","",F31-E31)</f>
      </c>
      <c r="H31">
        <f>IF(OR(D31="",D31=0),"",G31/D31)</f>
      </c>
    </row>
    <row r="32">
      <c r="B32">
        <f>IF(F31="","",F31)</f>
      </c>
      <c r="E32">
        <f>IF(B32="","",B32+N(C32)-N(D32))</f>
      </c>
      <c r="G32">
        <f>IF(F32="","",F32-E32)</f>
      </c>
      <c r="H32">
        <f>IF(OR(D32="",D32=0),"",G32/D32)</f>
      </c>
    </row>
    <row r="33">
      <c r="B33">
        <f>IF(F32="","",F32)</f>
      </c>
      <c r="E33">
        <f>IF(B33="","",B33+N(C33)-N(D33))</f>
      </c>
      <c r="G33">
        <f>IF(F33="","",F33-E33)</f>
      </c>
      <c r="H33">
        <f>IF(OR(D33="",D33=0),"",G33/D33)</f>
      </c>
    </row>
    <row r="34">
      <c r="B34">
        <f>IF(F33="","",F33)</f>
      </c>
      <c r="E34">
        <f>IF(B34="","",B34+N(C34)-N(D34))</f>
      </c>
      <c r="G34">
        <f>IF(F34="","",F34-E34)</f>
      </c>
      <c r="H34">
        <f>IF(OR(D34="",D34=0),"",G34/D34)</f>
      </c>
    </row>
    <row r="35">
      <c r="B35">
        <f>IF(F34="","",F34)</f>
      </c>
      <c r="E35">
        <f>IF(B35="","",B35+N(C35)-N(D35))</f>
      </c>
      <c r="G35">
        <f>IF(F35="","",F35-E35)</f>
      </c>
      <c r="H35">
        <f>IF(OR(D35="",D35=0),"",G35/D35)</f>
      </c>
    </row>
    <row r="36">
      <c r="B36">
        <f>IF(F35="","",F35)</f>
      </c>
      <c r="E36">
        <f>IF(B36="","",B36+N(C36)-N(D36))</f>
      </c>
      <c r="G36">
        <f>IF(F36="","",F36-E36)</f>
      </c>
      <c r="H36">
        <f>IF(OR(D36="",D36=0),"",G36/D36)</f>
      </c>
    </row>
    <row r="37">
      <c r="B37">
        <f>IF(F36="","",F36)</f>
      </c>
      <c r="E37">
        <f>IF(B37="","",B37+N(C37)-N(D37))</f>
      </c>
      <c r="G37">
        <f>IF(F37="","",F37-E37)</f>
      </c>
      <c r="H37">
        <f>IF(OR(D37="",D37=0),"",G37/D37)</f>
      </c>
    </row>
    <row r="39">
      <c r="A39" t="str">
        <v>MONTH</v>
      </c>
      <c r="C39">
        <f>SUM(C7:C37)</f>
      </c>
      <c r="D39">
        <f>SUM(D7:D37)</f>
      </c>
      <c r="G39">
        <f>SUM(G7:G37)</f>
      </c>
      <c r="H39">
        <f>IF(SUM(D7:D37)=0,"",SUM(G7:G37)/SUM(D7:D37))</f>
      </c>
    </row>
    <row r="41">
      <c r="A41" t="str">
        <v>Read the SHAPE of column G, not the total. Negative and growing on days</v>
      </c>
    </row>
    <row r="42">
      <c r="A42" t="str">
        <v>with little throughput is the one pattern that warrants a tightness test.</v>
      </c>
    </row>
  </sheetData>
  <ignoredErrors>
    <ignoredError numberStoredAsText="1" sqref="A1:H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cols>
    <col min="1" max="1" width="7.83203125" customWidth="1"/>
    <col min="2" max="2" width="11.83203125" customWidth="1"/>
    <col min="3" max="3" width="11.83203125" customWidth="1"/>
    <col min="4" max="4" width="11.83203125" customWidth="1"/>
    <col min="5" max="5" width="12.83203125" customWidth="1"/>
    <col min="6" max="6" width="11.83203125" customWidth="1"/>
    <col min="7" max="7" width="11.83203125" customWidth="1"/>
    <col min="8" max="8" width="15.83203125" customWidth="1"/>
  </cols>
  <sheetData>
    <row r="1">
      <c r="A1" t="str">
        <v>STOCK REGISTER — Tank 2 (Diesel)</v>
      </c>
    </row>
    <row r="2">
      <c r="A2" t="str">
        <v>Month:</v>
      </c>
      <c r="C2" t="str">
        <v>Capacity (L):</v>
      </c>
      <c r="E2" t="str">
        <v>Cost (Rs/L):</v>
      </c>
    </row>
    <row r="3">
      <c r="A3" t="str">
        <v>Opening stock is YESTERDAY'S DIP, not yesterday's book stock. Carrying the</v>
      </c>
    </row>
    <row r="4">
      <c r="A4" t="str">
        <v>book figure forward hides the variance instead of recording it.</v>
      </c>
    </row>
    <row r="6">
      <c r="A6" t="str">
        <v>Date</v>
      </c>
      <c r="B6" t="str">
        <v>Opening</v>
      </c>
      <c r="C6" t="str">
        <v>Delivered</v>
      </c>
      <c r="D6" t="str">
        <v>Dispensed</v>
      </c>
      <c r="E6" t="str">
        <v>Book stock</v>
      </c>
      <c r="F6" t="str">
        <v>Dip</v>
      </c>
      <c r="G6" t="str">
        <v>Variance</v>
      </c>
      <c r="H6" t="str">
        <v>% of throughput</v>
      </c>
    </row>
    <row r="7">
      <c r="A7">
        <v>1</v>
      </c>
      <c r="B7">
        <v>14500</v>
      </c>
      <c r="C7">
        <v>0</v>
      </c>
      <c r="D7">
        <v>1560</v>
      </c>
      <c r="E7">
        <f>IF(B7="","",B7+N(C7)-N(D7))</f>
      </c>
      <c r="F7">
        <v>12936</v>
      </c>
      <c r="G7">
        <f>IF(F7="","",F7-E7)</f>
      </c>
      <c r="H7">
        <f>IF(OR(D7="",D7=0),"",G7/D7)</f>
      </c>
    </row>
    <row r="8">
      <c r="A8">
        <v>2</v>
      </c>
      <c r="B8">
        <f>IF(F7="","",F7)</f>
      </c>
      <c r="C8">
        <v>0</v>
      </c>
      <c r="D8">
        <v>1480</v>
      </c>
      <c r="E8">
        <f>IF(B8="","",B8+N(C8)-N(D8))</f>
      </c>
      <c r="F8">
        <v>11449</v>
      </c>
      <c r="G8">
        <f>IF(F8="","",F8-E8)</f>
      </c>
      <c r="H8">
        <f>IF(OR(D8="",D8=0),"",G8/D8)</f>
      </c>
    </row>
    <row r="9">
      <c r="A9">
        <v>3</v>
      </c>
      <c r="B9">
        <f>IF(F8="","",F8)</f>
      </c>
      <c r="C9">
        <v>12000</v>
      </c>
      <c r="D9">
        <v>1610</v>
      </c>
      <c r="E9">
        <f>IF(B9="","",B9+N(C9)-N(D9))</f>
      </c>
      <c r="F9">
        <v>21828</v>
      </c>
      <c r="G9">
        <f>IF(F9="","",F9-E9)</f>
      </c>
      <c r="H9">
        <f>IF(OR(D9="",D9=0),"",G9/D9)</f>
      </c>
    </row>
    <row r="10">
      <c r="A10">
        <v>4</v>
      </c>
      <c r="B10">
        <f>IF(F9="","",F9)</f>
      </c>
      <c r="C10">
        <v>0</v>
      </c>
      <c r="D10">
        <v>1545</v>
      </c>
      <c r="E10">
        <f>IF(B10="","",B10+N(C10)-N(D10))</f>
      </c>
      <c r="F10">
        <v>20268</v>
      </c>
      <c r="G10">
        <f>IF(F10="","",F10-E10)</f>
      </c>
      <c r="H10">
        <f>IF(OR(D10="",D10=0),"",G10/D10)</f>
      </c>
    </row>
    <row r="11">
      <c r="A11">
        <v>5</v>
      </c>
      <c r="B11">
        <f>IF(F10="","",F10)</f>
      </c>
      <c r="C11">
        <v>0</v>
      </c>
      <c r="D11">
        <v>1720</v>
      </c>
      <c r="E11">
        <f>IF(B11="","",B11+N(C11)-N(D11))</f>
      </c>
      <c r="F11">
        <v>18529</v>
      </c>
      <c r="G11">
        <f>IF(F11="","",F11-E11)</f>
      </c>
      <c r="H11">
        <f>IF(OR(D11="",D11=0),"",G11/D11)</f>
      </c>
    </row>
    <row r="12">
      <c r="B12">
        <f>IF(F11="","",F11)</f>
      </c>
      <c r="E12">
        <f>IF(B12="","",B12+N(C12)-N(D12))</f>
      </c>
      <c r="G12">
        <f>IF(F12="","",F12-E12)</f>
      </c>
      <c r="H12">
        <f>IF(OR(D12="",D12=0),"",G12/D12)</f>
      </c>
    </row>
    <row r="13">
      <c r="B13">
        <f>IF(F12="","",F12)</f>
      </c>
      <c r="E13">
        <f>IF(B13="","",B13+N(C13)-N(D13))</f>
      </c>
      <c r="G13">
        <f>IF(F13="","",F13-E13)</f>
      </c>
      <c r="H13">
        <f>IF(OR(D13="",D13=0),"",G13/D13)</f>
      </c>
    </row>
    <row r="14">
      <c r="B14">
        <f>IF(F13="","",F13)</f>
      </c>
      <c r="E14">
        <f>IF(B14="","",B14+N(C14)-N(D14))</f>
      </c>
      <c r="G14">
        <f>IF(F14="","",F14-E14)</f>
      </c>
      <c r="H14">
        <f>IF(OR(D14="",D14=0),"",G14/D14)</f>
      </c>
    </row>
    <row r="15">
      <c r="B15">
        <f>IF(F14="","",F14)</f>
      </c>
      <c r="E15">
        <f>IF(B15="","",B15+N(C15)-N(D15))</f>
      </c>
      <c r="G15">
        <f>IF(F15="","",F15-E15)</f>
      </c>
      <c r="H15">
        <f>IF(OR(D15="",D15=0),"",G15/D15)</f>
      </c>
    </row>
    <row r="16">
      <c r="B16">
        <f>IF(F15="","",F15)</f>
      </c>
      <c r="E16">
        <f>IF(B16="","",B16+N(C16)-N(D16))</f>
      </c>
      <c r="G16">
        <f>IF(F16="","",F16-E16)</f>
      </c>
      <c r="H16">
        <f>IF(OR(D16="",D16=0),"",G16/D16)</f>
      </c>
    </row>
    <row r="17">
      <c r="B17">
        <f>IF(F16="","",F16)</f>
      </c>
      <c r="E17">
        <f>IF(B17="","",B17+N(C17)-N(D17))</f>
      </c>
      <c r="G17">
        <f>IF(F17="","",F17-E17)</f>
      </c>
      <c r="H17">
        <f>IF(OR(D17="",D17=0),"",G17/D17)</f>
      </c>
    </row>
    <row r="18">
      <c r="B18">
        <f>IF(F17="","",F17)</f>
      </c>
      <c r="E18">
        <f>IF(B18="","",B18+N(C18)-N(D18))</f>
      </c>
      <c r="G18">
        <f>IF(F18="","",F18-E18)</f>
      </c>
      <c r="H18">
        <f>IF(OR(D18="",D18=0),"",G18/D18)</f>
      </c>
    </row>
    <row r="19">
      <c r="B19">
        <f>IF(F18="","",F18)</f>
      </c>
      <c r="E19">
        <f>IF(B19="","",B19+N(C19)-N(D19))</f>
      </c>
      <c r="G19">
        <f>IF(F19="","",F19-E19)</f>
      </c>
      <c r="H19">
        <f>IF(OR(D19="",D19=0),"",G19/D19)</f>
      </c>
    </row>
    <row r="20">
      <c r="B20">
        <f>IF(F19="","",F19)</f>
      </c>
      <c r="E20">
        <f>IF(B20="","",B20+N(C20)-N(D20))</f>
      </c>
      <c r="G20">
        <f>IF(F20="","",F20-E20)</f>
      </c>
      <c r="H20">
        <f>IF(OR(D20="",D20=0),"",G20/D20)</f>
      </c>
    </row>
    <row r="21">
      <c r="B21">
        <f>IF(F20="","",F20)</f>
      </c>
      <c r="E21">
        <f>IF(B21="","",B21+N(C21)-N(D21))</f>
      </c>
      <c r="G21">
        <f>IF(F21="","",F21-E21)</f>
      </c>
      <c r="H21">
        <f>IF(OR(D21="",D21=0),"",G21/D21)</f>
      </c>
    </row>
    <row r="22">
      <c r="B22">
        <f>IF(F21="","",F21)</f>
      </c>
      <c r="E22">
        <f>IF(B22="","",B22+N(C22)-N(D22))</f>
      </c>
      <c r="G22">
        <f>IF(F22="","",F22-E22)</f>
      </c>
      <c r="H22">
        <f>IF(OR(D22="",D22=0),"",G22/D22)</f>
      </c>
    </row>
    <row r="23">
      <c r="B23">
        <f>IF(F22="","",F22)</f>
      </c>
      <c r="E23">
        <f>IF(B23="","",B23+N(C23)-N(D23))</f>
      </c>
      <c r="G23">
        <f>IF(F23="","",F23-E23)</f>
      </c>
      <c r="H23">
        <f>IF(OR(D23="",D23=0),"",G23/D23)</f>
      </c>
    </row>
    <row r="24">
      <c r="B24">
        <f>IF(F23="","",F23)</f>
      </c>
      <c r="E24">
        <f>IF(B24="","",B24+N(C24)-N(D24))</f>
      </c>
      <c r="G24">
        <f>IF(F24="","",F24-E24)</f>
      </c>
      <c r="H24">
        <f>IF(OR(D24="",D24=0),"",G24/D24)</f>
      </c>
    </row>
    <row r="25">
      <c r="B25">
        <f>IF(F24="","",F24)</f>
      </c>
      <c r="E25">
        <f>IF(B25="","",B25+N(C25)-N(D25))</f>
      </c>
      <c r="G25">
        <f>IF(F25="","",F25-E25)</f>
      </c>
      <c r="H25">
        <f>IF(OR(D25="",D25=0),"",G25/D25)</f>
      </c>
    </row>
    <row r="26">
      <c r="B26">
        <f>IF(F25="","",F25)</f>
      </c>
      <c r="E26">
        <f>IF(B26="","",B26+N(C26)-N(D26))</f>
      </c>
      <c r="G26">
        <f>IF(F26="","",F26-E26)</f>
      </c>
      <c r="H26">
        <f>IF(OR(D26="",D26=0),"",G26/D26)</f>
      </c>
    </row>
    <row r="27">
      <c r="B27">
        <f>IF(F26="","",F26)</f>
      </c>
      <c r="E27">
        <f>IF(B27="","",B27+N(C27)-N(D27))</f>
      </c>
      <c r="G27">
        <f>IF(F27="","",F27-E27)</f>
      </c>
      <c r="H27">
        <f>IF(OR(D27="",D27=0),"",G27/D27)</f>
      </c>
    </row>
    <row r="28">
      <c r="B28">
        <f>IF(F27="","",F27)</f>
      </c>
      <c r="E28">
        <f>IF(B28="","",B28+N(C28)-N(D28))</f>
      </c>
      <c r="G28">
        <f>IF(F28="","",F28-E28)</f>
      </c>
      <c r="H28">
        <f>IF(OR(D28="",D28=0),"",G28/D28)</f>
      </c>
    </row>
    <row r="29">
      <c r="B29">
        <f>IF(F28="","",F28)</f>
      </c>
      <c r="E29">
        <f>IF(B29="","",B29+N(C29)-N(D29))</f>
      </c>
      <c r="G29">
        <f>IF(F29="","",F29-E29)</f>
      </c>
      <c r="H29">
        <f>IF(OR(D29="",D29=0),"",G29/D29)</f>
      </c>
    </row>
    <row r="30">
      <c r="B30">
        <f>IF(F29="","",F29)</f>
      </c>
      <c r="E30">
        <f>IF(B30="","",B30+N(C30)-N(D30))</f>
      </c>
      <c r="G30">
        <f>IF(F30="","",F30-E30)</f>
      </c>
      <c r="H30">
        <f>IF(OR(D30="",D30=0),"",G30/D30)</f>
      </c>
    </row>
    <row r="31">
      <c r="B31">
        <f>IF(F30="","",F30)</f>
      </c>
      <c r="E31">
        <f>IF(B31="","",B31+N(C31)-N(D31))</f>
      </c>
      <c r="G31">
        <f>IF(F31="","",F31-E31)</f>
      </c>
      <c r="H31">
        <f>IF(OR(D31="",D31=0),"",G31/D31)</f>
      </c>
    </row>
    <row r="32">
      <c r="B32">
        <f>IF(F31="","",F31)</f>
      </c>
      <c r="E32">
        <f>IF(B32="","",B32+N(C32)-N(D32))</f>
      </c>
      <c r="G32">
        <f>IF(F32="","",F32-E32)</f>
      </c>
      <c r="H32">
        <f>IF(OR(D32="",D32=0),"",G32/D32)</f>
      </c>
    </row>
    <row r="33">
      <c r="B33">
        <f>IF(F32="","",F32)</f>
      </c>
      <c r="E33">
        <f>IF(B33="","",B33+N(C33)-N(D33))</f>
      </c>
      <c r="G33">
        <f>IF(F33="","",F33-E33)</f>
      </c>
      <c r="H33">
        <f>IF(OR(D33="",D33=0),"",G33/D33)</f>
      </c>
    </row>
    <row r="34">
      <c r="B34">
        <f>IF(F33="","",F33)</f>
      </c>
      <c r="E34">
        <f>IF(B34="","",B34+N(C34)-N(D34))</f>
      </c>
      <c r="G34">
        <f>IF(F34="","",F34-E34)</f>
      </c>
      <c r="H34">
        <f>IF(OR(D34="",D34=0),"",G34/D34)</f>
      </c>
    </row>
    <row r="35">
      <c r="B35">
        <f>IF(F34="","",F34)</f>
      </c>
      <c r="E35">
        <f>IF(B35="","",B35+N(C35)-N(D35))</f>
      </c>
      <c r="G35">
        <f>IF(F35="","",F35-E35)</f>
      </c>
      <c r="H35">
        <f>IF(OR(D35="",D35=0),"",G35/D35)</f>
      </c>
    </row>
    <row r="36">
      <c r="B36">
        <f>IF(F35="","",F35)</f>
      </c>
      <c r="E36">
        <f>IF(B36="","",B36+N(C36)-N(D36))</f>
      </c>
      <c r="G36">
        <f>IF(F36="","",F36-E36)</f>
      </c>
      <c r="H36">
        <f>IF(OR(D36="",D36=0),"",G36/D36)</f>
      </c>
    </row>
    <row r="37">
      <c r="B37">
        <f>IF(F36="","",F36)</f>
      </c>
      <c r="E37">
        <f>IF(B37="","",B37+N(C37)-N(D37))</f>
      </c>
      <c r="G37">
        <f>IF(F37="","",F37-E37)</f>
      </c>
      <c r="H37">
        <f>IF(OR(D37="",D37=0),"",G37/D37)</f>
      </c>
    </row>
    <row r="39">
      <c r="A39" t="str">
        <v>MONTH</v>
      </c>
      <c r="C39">
        <f>SUM(C7:C37)</f>
      </c>
      <c r="D39">
        <f>SUM(D7:D37)</f>
      </c>
      <c r="G39">
        <f>SUM(G7:G37)</f>
      </c>
      <c r="H39">
        <f>IF(SUM(D7:D37)=0,"",SUM(G7:G37)/SUM(D7:D37))</f>
      </c>
    </row>
    <row r="41">
      <c r="A41" t="str">
        <v>Read the SHAPE of column G, not the total. Negative and growing on days</v>
      </c>
    </row>
    <row r="42">
      <c r="A42" t="str">
        <v>with little throughput is the one pattern that warrants a tightness test.</v>
      </c>
    </row>
  </sheetData>
  <ignoredErrors>
    <ignoredError numberStoredAsText="1" sqref="A1:H4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20.83203125" customWidth="1"/>
    <col min="2" max="2" width="13.83203125" customWidth="1"/>
    <col min="3" max="3" width="13.83203125" customWidth="1"/>
    <col min="4" max="4" width="16.83203125" customWidth="1"/>
  </cols>
  <sheetData>
    <row r="1">
      <c r="A1" t="str">
        <v>MONTH SUMMARY — ALL TANKS</v>
      </c>
    </row>
    <row r="2">
      <c r="A2" t="str">
        <v>Add a column per tank as you add sheets.</v>
      </c>
    </row>
    <row r="4">
      <c r="A4" t="str">
        <v>Tank</v>
      </c>
      <c r="B4" t="str">
        <v>Dispensed</v>
      </c>
      <c r="C4" t="str">
        <v>Variance</v>
      </c>
      <c r="D4" t="str">
        <v>% of throughput</v>
      </c>
    </row>
    <row r="5">
      <c r="A5" t="str">
        <v>Tank 1 (Petrol)</v>
      </c>
      <c r="B5">
        <f>'T1 Petrol'!D39</f>
      </c>
      <c r="C5">
        <f>'T1 Petrol'!G39</f>
      </c>
      <c r="D5">
        <f>'T1 Petrol'!H39</f>
      </c>
    </row>
    <row r="6">
      <c r="A6" t="str">
        <v>Tank 2 (Diesel)</v>
      </c>
      <c r="B6">
        <f>'T2 Diesel'!D39</f>
      </c>
      <c r="C6">
        <f>'T2 Diesel'!G39</f>
      </c>
      <c r="D6">
        <f>'T2 Diesel'!H39</f>
      </c>
    </row>
    <row r="8">
      <c r="A8" t="str">
        <v>TOTAL</v>
      </c>
      <c r="B8">
        <f>SUM(B5:B6)</f>
      </c>
      <c r="C8">
        <f>SUM(C5:C6)</f>
      </c>
      <c r="D8">
        <f>IF(B7=0,"",C7/B7)</f>
      </c>
    </row>
    <row r="10">
      <c r="A10" t="str">
        <v>A tank that differs from its neighbours is the finding. A total that looks</v>
      </c>
    </row>
    <row r="11">
      <c r="A11" t="str">
        <v>fine can hide one tank drifting and another gaining, which is exactly why</v>
      </c>
    </row>
    <row r="12">
      <c r="A12" t="str">
        <v>this sheet lists them separately rather than adding them up.</v>
      </c>
    </row>
  </sheetData>
  <ignoredErrors>
    <ignoredError numberStoredAsText="1" sqref="A1:D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38"/>
  <sheetViews>
    <sheetView workbookViewId="0"/>
  </sheetViews>
  <cols>
    <col min="1" max="1" width="78.83203125" customWidth="1"/>
  </cols>
  <sheetData>
    <row r="1">
      <c r="A1" t="str">
        <v>STOCK REGISTER — HOW TO USE IT</v>
      </c>
    </row>
    <row r="2">
      <c r="A2" t="str">
        <v/>
      </c>
    </row>
    <row r="3">
      <c r="A3" t="str">
        <v>One sheet per TANK, never per fuel. Two tanks of the same grade pooled</v>
      </c>
    </row>
    <row r="4">
      <c r="A4" t="str">
        <v>into one register average a drifting tank against a sound one, and a leak</v>
      </c>
    </row>
    <row r="5">
      <c r="A5" t="str">
        <v>is a property of a tank rather than of a product.</v>
      </c>
    </row>
    <row r="6">
      <c r="A6" t="str">
        <v/>
      </c>
    </row>
    <row r="7">
      <c r="A7" t="str">
        <v>Fill three columns a day: Delivered, Dispensed and Dip. Opening carries</v>
      </c>
    </row>
    <row r="8">
      <c r="A8" t="str">
        <v>yesterday's dip forward automatically, and book stock and variance</v>
      </c>
    </row>
    <row r="9">
      <c r="A9" t="str">
        <v>compute themselves.</v>
      </c>
    </row>
    <row r="10">
      <c r="A10" t="str">
        <v/>
      </c>
    </row>
    <row r="11">
      <c r="A11" t="str">
        <v>Opening stock is yesterday's DIP, not yesterday's book stock. Carrying</v>
      </c>
    </row>
    <row r="12">
      <c r="A12" t="str">
        <v>the book figure forward starts each day from a number already known to be</v>
      </c>
    </row>
    <row r="13">
      <c r="A13" t="str">
        <v>wrong, and the error accumulates silently.</v>
      </c>
    </row>
    <row r="14">
      <c r="A14" t="str">
        <v/>
      </c>
    </row>
    <row r="15">
      <c r="A15" t="str">
        <v>The percentage is taken against throughput, not against what is left in</v>
      </c>
    </row>
    <row r="16">
      <c r="A16" t="str">
        <v>the tank. Forty litres short on a tank that moved twenty thousand is</v>
      </c>
    </row>
    <row r="17">
      <c r="A17" t="str">
        <v>ordinary; the same forty on a tank that moved four hundred is not.</v>
      </c>
    </row>
    <row r="18">
      <c r="A18" t="str">
        <v/>
      </c>
    </row>
    <row r="19">
      <c r="A19" t="str">
        <v>READING IT</v>
      </c>
    </row>
    <row r="20">
      <c r="A20" t="str">
        <v xml:space="preserve">  Small, negative, steady, worse in summer .... evaporation</v>
      </c>
    </row>
    <row r="21">
      <c r="A21" t="str">
        <v xml:space="preserve">  Proportional to litres on one nozzle ........ calibration drift</v>
      </c>
    </row>
    <row r="22">
      <c r="A22" t="str">
        <v xml:space="preserve">  A step change starting on a date ............ metering or reading error</v>
      </c>
    </row>
    <row r="23">
      <c r="A23" t="str">
        <v xml:space="preserve">  Negative and growing regardless of volume ... test the tank and lines</v>
      </c>
    </row>
    <row r="24">
      <c r="A24" t="str">
        <v xml:space="preserve">  Positive ..................................... a recording error, not a windfall</v>
      </c>
    </row>
    <row r="25">
      <c r="A25" t="str">
        <v/>
      </c>
    </row>
    <row r="26">
      <c r="A26" t="str">
        <v>Exact agreement every single day is a warning sign, not a good result. It</v>
      </c>
    </row>
    <row r="27">
      <c r="A27" t="str">
        <v>usually means the dip is being written to match the book rather than</v>
      </c>
    </row>
    <row r="28">
      <c r="A28" t="str">
        <v>measured.</v>
      </c>
    </row>
    <row r="30">
      <c r="A30" t="str">
        <v>The grey cells are formulas. Overwriting one is undetectable by looking</v>
      </c>
    </row>
    <row r="31">
      <c r="A31" t="str">
        <v>at the sheet — the totals stay internally consistent and the check has</v>
      </c>
    </row>
    <row r="32">
      <c r="A32" t="str">
        <v>quietly stopped checking. If you share this file, share the original.</v>
      </c>
    </row>
    <row r="34">
      <c r="A34" t="str">
        <v>Sample figures are filled in so the sheet makes sense on opening.</v>
      </c>
    </row>
    <row r="35">
      <c r="A35" t="str">
        <v>Clear them before your first day.</v>
      </c>
    </row>
    <row r="37">
      <c r="A37" t="str">
        <v>Free from https://pumpdesk.in — guides, calculators and the software</v>
      </c>
    </row>
    <row r="38">
      <c r="A38" t="str">
        <v>that does all of this from the entries your staff already make.</v>
      </c>
    </row>
  </sheetData>
  <ignoredErrors>
    <ignoredError numberStoredAsText="1" sqref="A1:A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 Petrol</vt:lpstr>
      <vt:lpstr>T2 Diesel</vt:lpstr>
      <vt:lpstr>Summary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